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<sst xmlns="http://schemas.openxmlformats.org/spreadsheetml/2006/main" count="113" uniqueCount="113">
  <si>
    <t xml:space="preserve"/>
  </si>
  <si>
    <t xml:space="preserve">QAC011</t>
  </si>
  <si>
    <t xml:space="preserve">m²</t>
  </si>
  <si>
    <t xml:space="preserve">Coberta plana transitable, ventilada, amb enrajolat fix. Impermeabilització amb làmines de poliolefines.</t>
  </si>
  <si>
    <r>
      <rPr>
        <sz val="8.25"/>
        <color rgb="FF000000"/>
        <rFont val="Arial"/>
        <family val="2"/>
      </rPr>
      <t xml:space="preserve">Coberta plana transitable, ventilada, amb enrajolat fix, tipus convencional, pendent del 1% al 5%, per a tràfic de vianants privat. FORMACIÓ DE PENDENTS: tauler ceràmic buit encadellat de 80x25x3,5 cm amb capa de regularització de morter de ciment, industrial, M-5, de 3 cm d'espessor, acabat remolinat, sobre envans alleugerits de maó ceràmic buit de 29x14x9 cm, rebut amb morter de ciment, industrial, M-5, disposats cada 80 cm i amb 30 cm d'altura mitja, rematats superiorment amb mestres de morter de ciment, industrial, M-5; AÏLLAMENT TÈRMIC: manta lleugera de llana de vidre, IBR "ISOVER"; IMPERMEABILITZACIÓ: tipus monocapa, adherida, formada per una làmina impermeabilitzant flexible tipus EVAC, composta d'un doble full de poliolefina termoplàstica amb acetat de vinil etilè, amb ambdues cares revestides de fibres de polièster no teixides, de 0,52 mm d'espessor i 335 g/m², fixada al suport en tota la seva superfície mitjançant adhesiu cimentós millorat C2 E, i cavalcaments fixats amb adhesiu cimentós millorat C2 E S1; CAPA DE PROTECCIÓ: paviment de rajoles ceràmiques de gres rústic, 20x20 cm col·locades en capa fina amb adhesiu cimentós d'enduriment normal, C1 sense cap característica addicional, color gris, sobre una capa de regularització de morter de ciment, industrial, M-5, de 4 cm d'espessor, rejuntades amb morter de junts cimentós millorat, amb absorció d'aigua reduïda i resistència elevada a l'abrasió tipus CG 2 W A, color blanc, per junts de 2 a 15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</si>
  <si>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</si>
  <si>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</si>
  <si>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</si>
  <si>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</si>
  <si>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</si>
  <si>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</si>
  <si>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</si>
  <si>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</si>
  <si>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</si>
  <si>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</si>
  <si>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</si>
  <si>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</si>
  <si>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</si>
  <si>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</si>
  <si>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</si>
  <si>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</si>
  <si>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</si>
  <si>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</si>
  <si>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</si>
  <si>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mt16lvi010aad</t>
  </si>
  <si>
    <t xml:space="preserve">m²</t>
  </si>
  <si>
    <t xml:space="preserve">Manta lleugera de llana de vidre, IBR "ISOVER", revestida per una de les seves cares amb paper kraft que actua com a barrera de vapor, de 80 mm d'espessor, segons UNE-EN 13162, resistència tèrmica 2 m²K/W, conductivitat tèrmica 0,04 W/(mK), Euroclasse F de reacció al foc segons UNE-EN 13501-1.</t>
  </si>
  <si>
    <t xml:space="preserve">mt04lvg020c</t>
  </si>
  <si>
    <t xml:space="preserve">U</t>
  </si>
  <si>
    <t xml:space="preserve">Tauler ceràmic buit encadellat, per revestir, 80x25x3 cm, amb les testes rectes, segons UNE 67041.</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</si>
  <si>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</si>
  <si>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</si>
  <si>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</si>
  <si>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mt15rev011a</t>
  </si>
  <si>
    <t xml:space="preserve">m²</t>
  </si>
  <si>
    <t xml:space="preserve">Làmina impermeabilitzant flexible tipus EVAC, composta d'un doble full de poliolefina termoplàstica amb acetat de vinil etilè, amb ambdues cares revestides de fibres de polièster no teixides, de 0,52 mm d'espessor i 335 g/m², segons UNE-EN 13956.</t>
  </si>
  <si>
    <t xml:space="preserve">mt09mcr250b</t>
  </si>
  <si>
    <t xml:space="preserve">kg</t>
  </si>
  <si>
    <t xml:space="preserve">Adhesiu cimentós millorat, C2 E S1, amb temps obert ampliat i gran deformabilitat, segons UNE-EN 12004, per a la fixació de cavalcament de geomembranes, compost per ciments especials, àrids seleccionats i resines sintètiques.</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</si>
  <si>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</si>
  <si>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</si>
  <si>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</si>
  <si>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</si>
  <si>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</si>
  <si>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 41901 EX,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</si>
  <si>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</si>
  <si>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</si>
  <si>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</si>
  <si>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</si>
  <si>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</si>
  <si>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</si>
  <si>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mt09mcp020fE</t>
  </si>
  <si>
    <t xml:space="preserve">kg</t>
  </si>
  <si>
    <t xml:space="preserve">Morter de junts cimentós millorat, amb absorció d'aigua reduïda i resistència elevada a l'abrasió, tipus CG2 W A, segons UNE-EN 13888, color blanc, per junts de 2 a 15 mm, a base de ciment d'alta resistència, quars, additius especials, pigments i resines sintètiques, per a rejuntat de tot tipus de peces ceràmiques.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</si>
  <si>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</si>
  <si>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</si>
  <si>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</si>
  <si>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</si>
  <si>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</si>
  <si>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</si>
  <si>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</si>
  <si>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</si>
  <si>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</si>
  <si>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</si>
  <si>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</si>
  <si>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</si>
  <si>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</si>
  <si>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</si>
  <si>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</si>
  <si>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</si>
  <si>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</si>
  <si>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</si>
  <si>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</si>
  <si>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</si>
  <si>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</si>
  <si>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</si>
  <si>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</si>
  <si>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</si>
  <si>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</si>
  <si>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</si>
  <si>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</si>
  <si>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</si>
  <si>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</si>
  <si>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</si>
  <si>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41,41€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</si>
  <si>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</si>
  <si>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</si>
  <si>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</si>
  <si>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</si>
  <si>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</si>
  <si>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</si>
  <si>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</si>
  <si>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</si>
  <si>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998-2:2012</t>
  </si>
  <si>
    <t xml:space="preserve">2+/4</t>
  </si>
  <si>
    <t xml:space="preserve">Especificaciones de los morteros para albañilería. Parte 2: Morteros para albañilería</t>
  </si>
  <si>
    <t xml:space="preserve">UNE-EN 13163:2013/A1:2015</t>
  </si>
  <si>
    <t xml:space="preserve">1/3/4</t>
  </si>
  <si>
    <t xml:space="preserve">Productos aislantes térmicos para aplicaciones en la edificación. Productos manufacturados de poliestireno expandido (EPS). Especificación.</t>
  </si>
  <si>
    <t xml:space="preserve">UNE-EN 13162:2013/A1:2015</t>
  </si>
  <si>
    <t xml:space="preserve">1/3/4</t>
  </si>
  <si>
    <t xml:space="preserve">Productos aislantes térmicos para aplicaciones en la edificación. Productos manufacturados de lana mineral (MW). Especificación.</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</si>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</sst>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6.63" customWidth="1"/>
    <col min="5" max="5" width="71.40" customWidth="1"/>
    <col min="6" max="6" width="1.36" customWidth="1"/>
    <col min="7" max="7" width="10.54" customWidth="1"/>
    <col min="8" max="8" width="2.72"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8</v>
      </c>
      <c r="H10" s="11"/>
      <c r="I10" s="12">
        <v>0.16</v>
      </c>
      <c r="J10" s="12">
        <f ca="1">ROUND(INDIRECT(ADDRESS(ROW()+(0), COLUMN()+(-3), 1))*INDIRECT(ADDRESS(ROW()+(0), COLUMN()+(-1), 1)), 2)</f>
        <v>1.28</v>
      </c>
    </row>
    <row r="11" spans="1:10" ht="13.50" thickBot="1" customHeight="1">
      <c r="A11" s="1" t="s">
        <v>15</v>
      </c>
      <c r="B11" s="1"/>
      <c r="C11" s="1"/>
      <c r="D11" s="10" t="s">
        <v>16</v>
      </c>
      <c r="E11" s="1" t="s">
        <v>17</v>
      </c>
      <c r="F11" s="1"/>
      <c r="G11" s="11">
        <v>0.03</v>
      </c>
      <c r="H11" s="11"/>
      <c r="I11" s="12">
        <v>1.5</v>
      </c>
      <c r="J11" s="12">
        <f ca="1">ROUND(INDIRECT(ADDRESS(ROW()+(0), COLUMN()+(-3), 1))*INDIRECT(ADDRESS(ROW()+(0), COLUMN()+(-1), 1)), 2)</f>
        <v>0.05</v>
      </c>
    </row>
    <row r="12" spans="1:10" ht="24.00" thickBot="1" customHeight="1">
      <c r="A12" s="1" t="s">
        <v>18</v>
      </c>
      <c r="B12" s="1"/>
      <c r="C12" s="1"/>
      <c r="D12" s="10" t="s">
        <v>19</v>
      </c>
      <c r="E12" s="1" t="s">
        <v>20</v>
      </c>
      <c r="F12" s="1"/>
      <c r="G12" s="11">
        <v>0.16</v>
      </c>
      <c r="H12" s="11"/>
      <c r="I12" s="12">
        <v>33.86</v>
      </c>
      <c r="J12" s="12">
        <f ca="1">ROUND(INDIRECT(ADDRESS(ROW()+(0), COLUMN()+(-3), 1))*INDIRECT(ADDRESS(ROW()+(0), COLUMN()+(-1), 1)), 2)</f>
        <v>5.42</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45.00" thickBot="1" customHeight="1">
      <c r="A14" s="1" t="s">
        <v>24</v>
      </c>
      <c r="B14" s="1"/>
      <c r="C14" s="1"/>
      <c r="D14" s="10" t="s">
        <v>25</v>
      </c>
      <c r="E14" s="1" t="s">
        <v>26</v>
      </c>
      <c r="F14" s="1"/>
      <c r="G14" s="11">
        <v>1.2</v>
      </c>
      <c r="H14" s="11"/>
      <c r="I14" s="12">
        <v>3.5</v>
      </c>
      <c r="J14" s="12">
        <f ca="1">ROUND(INDIRECT(ADDRESS(ROW()+(0), COLUMN()+(-3), 1))*INDIRECT(ADDRESS(ROW()+(0), COLUMN()+(-1), 1)), 2)</f>
        <v>4.2</v>
      </c>
    </row>
    <row r="15" spans="1:10" ht="24.00" thickBot="1" customHeight="1">
      <c r="A15" s="1" t="s">
        <v>27</v>
      </c>
      <c r="B15" s="1"/>
      <c r="C15" s="1"/>
      <c r="D15" s="10" t="s">
        <v>28</v>
      </c>
      <c r="E15" s="1" t="s">
        <v>29</v>
      </c>
      <c r="F15" s="1"/>
      <c r="G15" s="11">
        <v>5</v>
      </c>
      <c r="H15" s="11"/>
      <c r="I15" s="12">
        <v>0.39</v>
      </c>
      <c r="J15" s="12">
        <f ca="1">ROUND(INDIRECT(ADDRESS(ROW()+(0), COLUMN()+(-3), 1))*INDIRECT(ADDRESS(ROW()+(0), COLUMN()+(-1), 1)), 2)</f>
        <v>1.95</v>
      </c>
    </row>
    <row r="16" spans="1:10" ht="34.50" thickBot="1" customHeight="1">
      <c r="A16" s="1" t="s">
        <v>30</v>
      </c>
      <c r="B16" s="1"/>
      <c r="C16" s="1"/>
      <c r="D16" s="10" t="s">
        <v>31</v>
      </c>
      <c r="E16" s="1" t="s">
        <v>32</v>
      </c>
      <c r="F16" s="1"/>
      <c r="G16" s="11">
        <v>4</v>
      </c>
      <c r="H16" s="11"/>
      <c r="I16" s="12">
        <v>0.7</v>
      </c>
      <c r="J16" s="12">
        <f ca="1">ROUND(INDIRECT(ADDRESS(ROW()+(0), COLUMN()+(-3), 1))*INDIRECT(ADDRESS(ROW()+(0), COLUMN()+(-1), 1)), 2)</f>
        <v>2.8</v>
      </c>
    </row>
    <row r="17" spans="1:10" ht="34.50" thickBot="1" customHeight="1">
      <c r="A17" s="1" t="s">
        <v>33</v>
      </c>
      <c r="B17" s="1"/>
      <c r="C17" s="1"/>
      <c r="D17" s="10" t="s">
        <v>34</v>
      </c>
      <c r="E17" s="1" t="s">
        <v>35</v>
      </c>
      <c r="F17" s="1"/>
      <c r="G17" s="11">
        <v>1.1</v>
      </c>
      <c r="H17" s="11"/>
      <c r="I17" s="12">
        <v>11.04</v>
      </c>
      <c r="J17" s="12">
        <f ca="1">ROUND(INDIRECT(ADDRESS(ROW()+(0), COLUMN()+(-3), 1))*INDIRECT(ADDRESS(ROW()+(0), COLUMN()+(-1), 1)), 2)</f>
        <v>12.14</v>
      </c>
    </row>
    <row r="18" spans="1:10" ht="34.50" thickBot="1" customHeight="1">
      <c r="A18" s="1" t="s">
        <v>36</v>
      </c>
      <c r="B18" s="1"/>
      <c r="C18" s="1"/>
      <c r="D18" s="10" t="s">
        <v>37</v>
      </c>
      <c r="E18" s="1" t="s">
        <v>38</v>
      </c>
      <c r="F18" s="1"/>
      <c r="G18" s="11">
        <v>0.3</v>
      </c>
      <c r="H18" s="11"/>
      <c r="I18" s="12">
        <v>3</v>
      </c>
      <c r="J18" s="12">
        <f ca="1">ROUND(INDIRECT(ADDRESS(ROW()+(0), COLUMN()+(-3), 1))*INDIRECT(ADDRESS(ROW()+(0), COLUMN()+(-1), 1)), 2)</f>
        <v>0.9</v>
      </c>
    </row>
    <row r="19" spans="1:10" ht="13.50" thickBot="1" customHeight="1">
      <c r="A19" s="1" t="s">
        <v>39</v>
      </c>
      <c r="B19" s="1"/>
      <c r="C19" s="1"/>
      <c r="D19" s="10" t="s">
        <v>40</v>
      </c>
      <c r="E19" s="1" t="s">
        <v>41</v>
      </c>
      <c r="F19" s="1"/>
      <c r="G19" s="11">
        <v>4</v>
      </c>
      <c r="H19" s="11"/>
      <c r="I19" s="12">
        <v>0.35</v>
      </c>
      <c r="J19" s="12">
        <f ca="1">ROUND(INDIRECT(ADDRESS(ROW()+(0), COLUMN()+(-3), 1))*INDIRECT(ADDRESS(ROW()+(0), COLUMN()+(-1), 1)), 2)</f>
        <v>1.4</v>
      </c>
    </row>
    <row r="20" spans="1:10" ht="34.50" thickBot="1" customHeight="1">
      <c r="A20" s="1" t="s">
        <v>42</v>
      </c>
      <c r="B20" s="1"/>
      <c r="C20" s="1"/>
      <c r="D20" s="10" t="s">
        <v>43</v>
      </c>
      <c r="E20" s="1" t="s">
        <v>44</v>
      </c>
      <c r="F20" s="1"/>
      <c r="G20" s="11">
        <v>1.05</v>
      </c>
      <c r="H20" s="11"/>
      <c r="I20" s="12">
        <v>8</v>
      </c>
      <c r="J20" s="12">
        <f ca="1">ROUND(INDIRECT(ADDRESS(ROW()+(0), COLUMN()+(-3), 1))*INDIRECT(ADDRESS(ROW()+(0), COLUMN()+(-1), 1)), 2)</f>
        <v>8.4</v>
      </c>
    </row>
    <row r="21" spans="1:10" ht="13.50" thickBot="1" customHeight="1">
      <c r="A21" s="1" t="s">
        <v>45</v>
      </c>
      <c r="B21" s="1"/>
      <c r="C21" s="1"/>
      <c r="D21" s="10" t="s">
        <v>46</v>
      </c>
      <c r="E21" s="1" t="s">
        <v>47</v>
      </c>
      <c r="F21" s="1"/>
      <c r="G21" s="11">
        <v>14</v>
      </c>
      <c r="H21" s="11"/>
      <c r="I21" s="12">
        <v>0.03</v>
      </c>
      <c r="J21" s="12">
        <f ca="1">ROUND(INDIRECT(ADDRESS(ROW()+(0), COLUMN()+(-3), 1))*INDIRECT(ADDRESS(ROW()+(0), COLUMN()+(-1), 1)), 2)</f>
        <v>0.42</v>
      </c>
    </row>
    <row r="22" spans="1:10" ht="13.50" thickBot="1" customHeight="1">
      <c r="A22" s="1" t="s">
        <v>48</v>
      </c>
      <c r="B22" s="1"/>
      <c r="C22" s="1"/>
      <c r="D22" s="10" t="s">
        <v>49</v>
      </c>
      <c r="E22" s="1" t="s">
        <v>50</v>
      </c>
      <c r="F22" s="1"/>
      <c r="G22" s="11">
        <v>0.04</v>
      </c>
      <c r="H22" s="11"/>
      <c r="I22" s="12">
        <v>3</v>
      </c>
      <c r="J22" s="12">
        <f ca="1">ROUND(INDIRECT(ADDRESS(ROW()+(0), COLUMN()+(-3), 1))*INDIRECT(ADDRESS(ROW()+(0), COLUMN()+(-1), 1)), 2)</f>
        <v>0.12</v>
      </c>
    </row>
    <row r="23" spans="1:10" ht="45.00" thickBot="1" customHeight="1">
      <c r="A23" s="1" t="s">
        <v>51</v>
      </c>
      <c r="B23" s="1"/>
      <c r="C23" s="1"/>
      <c r="D23" s="10" t="s">
        <v>52</v>
      </c>
      <c r="E23" s="1" t="s">
        <v>53</v>
      </c>
      <c r="F23" s="1"/>
      <c r="G23" s="13">
        <v>0.05</v>
      </c>
      <c r="H23" s="13"/>
      <c r="I23" s="14">
        <v>0.78</v>
      </c>
      <c r="J23" s="14">
        <f ca="1">ROUND(INDIRECT(ADDRESS(ROW()+(0), COLUMN()+(-3), 1))*INDIRECT(ADDRESS(ROW()+(0), COLUMN()+(-1), 1)), 2)</f>
        <v>0.04</v>
      </c>
    </row>
    <row r="24" spans="1:10" ht="13.50" thickBot="1" customHeight="1">
      <c r="A24" s="15"/>
      <c r="B24" s="15"/>
      <c r="C24" s="15"/>
      <c r="D24" s="15"/>
      <c r="E24" s="15"/>
      <c r="F24" s="15"/>
      <c r="G24" s="9" t="s">
        <v>54</v>
      </c>
      <c r="H24" s="9"/>
      <c r="I24" s="9"/>
      <c r="J2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39.13</v>
      </c>
    </row>
    <row r="25" spans="1:10" ht="13.50" thickBot="1" customHeight="1">
      <c r="A25" s="15">
        <v>2</v>
      </c>
      <c r="B25" s="15"/>
      <c r="C25" s="15"/>
      <c r="D25" s="15"/>
      <c r="E25" s="18" t="s">
        <v>55</v>
      </c>
      <c r="F25" s="18"/>
      <c r="G25" s="18"/>
      <c r="H25" s="18"/>
      <c r="I25" s="15"/>
      <c r="J25" s="15"/>
    </row>
    <row r="26" spans="1:10" ht="13.50" thickBot="1" customHeight="1">
      <c r="A26" s="1" t="s">
        <v>56</v>
      </c>
      <c r="B26" s="1"/>
      <c r="C26" s="1"/>
      <c r="D26" s="10" t="s">
        <v>57</v>
      </c>
      <c r="E26" s="1" t="s">
        <v>58</v>
      </c>
      <c r="F26" s="1"/>
      <c r="G26" s="11">
        <v>0.904</v>
      </c>
      <c r="H26" s="11"/>
      <c r="I26" s="12">
        <v>24.5</v>
      </c>
      <c r="J26" s="12">
        <f ca="1">ROUND(INDIRECT(ADDRESS(ROW()+(0), COLUMN()+(-3), 1))*INDIRECT(ADDRESS(ROW()+(0), COLUMN()+(-1), 1)), 2)</f>
        <v>22.15</v>
      </c>
    </row>
    <row r="27" spans="1:10" ht="13.50" thickBot="1" customHeight="1">
      <c r="A27" s="1" t="s">
        <v>59</v>
      </c>
      <c r="B27" s="1"/>
      <c r="C27" s="1"/>
      <c r="D27" s="10" t="s">
        <v>60</v>
      </c>
      <c r="E27" s="1" t="s">
        <v>61</v>
      </c>
      <c r="F27" s="1"/>
      <c r="G27" s="11">
        <v>1.397</v>
      </c>
      <c r="H27" s="11"/>
      <c r="I27" s="12">
        <v>20.46</v>
      </c>
      <c r="J27" s="12">
        <f ca="1">ROUND(INDIRECT(ADDRESS(ROW()+(0), COLUMN()+(-3), 1))*INDIRECT(ADDRESS(ROW()+(0), COLUMN()+(-1), 1)), 2)</f>
        <v>28.58</v>
      </c>
    </row>
    <row r="28" spans="1:10" ht="13.50" thickBot="1" customHeight="1">
      <c r="A28" s="1" t="s">
        <v>62</v>
      </c>
      <c r="B28" s="1"/>
      <c r="C28" s="1"/>
      <c r="D28" s="10" t="s">
        <v>63</v>
      </c>
      <c r="E28" s="1" t="s">
        <v>64</v>
      </c>
      <c r="F28" s="1"/>
      <c r="G28" s="11">
        <v>0.151</v>
      </c>
      <c r="H28" s="11"/>
      <c r="I28" s="12">
        <v>24.5</v>
      </c>
      <c r="J28" s="12">
        <f ca="1">ROUND(INDIRECT(ADDRESS(ROW()+(0), COLUMN()+(-3), 1))*INDIRECT(ADDRESS(ROW()+(0), COLUMN()+(-1), 1)), 2)</f>
        <v>3.7</v>
      </c>
    </row>
    <row r="29" spans="1:10" ht="13.50" thickBot="1" customHeight="1">
      <c r="A29" s="1" t="s">
        <v>65</v>
      </c>
      <c r="B29" s="1"/>
      <c r="C29" s="1"/>
      <c r="D29" s="10" t="s">
        <v>66</v>
      </c>
      <c r="E29" s="1" t="s">
        <v>67</v>
      </c>
      <c r="F29" s="1"/>
      <c r="G29" s="11">
        <v>0.151</v>
      </c>
      <c r="H29" s="11"/>
      <c r="I29" s="12">
        <v>21.75</v>
      </c>
      <c r="J29" s="12">
        <f ca="1">ROUND(INDIRECT(ADDRESS(ROW()+(0), COLUMN()+(-3), 1))*INDIRECT(ADDRESS(ROW()+(0), COLUMN()+(-1), 1)), 2)</f>
        <v>3.28</v>
      </c>
    </row>
    <row r="30" spans="1:10" ht="13.50" thickBot="1" customHeight="1">
      <c r="A30" s="1" t="s">
        <v>68</v>
      </c>
      <c r="B30" s="1"/>
      <c r="C30" s="1"/>
      <c r="D30" s="10" t="s">
        <v>69</v>
      </c>
      <c r="E30" s="1" t="s">
        <v>70</v>
      </c>
      <c r="F30" s="1"/>
      <c r="G30" s="11">
        <v>0.058</v>
      </c>
      <c r="H30" s="11"/>
      <c r="I30" s="12">
        <v>25.32</v>
      </c>
      <c r="J30" s="12">
        <f ca="1">ROUND(INDIRECT(ADDRESS(ROW()+(0), COLUMN()+(-3), 1))*INDIRECT(ADDRESS(ROW()+(0), COLUMN()+(-1), 1)), 2)</f>
        <v>1.47</v>
      </c>
    </row>
    <row r="31" spans="1:10" ht="13.50" thickBot="1" customHeight="1">
      <c r="A31" s="1" t="s">
        <v>71</v>
      </c>
      <c r="B31" s="1"/>
      <c r="C31" s="1"/>
      <c r="D31" s="10" t="s">
        <v>72</v>
      </c>
      <c r="E31" s="1" t="s">
        <v>73</v>
      </c>
      <c r="F31" s="1"/>
      <c r="G31" s="11">
        <v>0.058</v>
      </c>
      <c r="H31" s="11"/>
      <c r="I31" s="12">
        <v>21.75</v>
      </c>
      <c r="J31" s="12">
        <f ca="1">ROUND(INDIRECT(ADDRESS(ROW()+(0), COLUMN()+(-3), 1))*INDIRECT(ADDRESS(ROW()+(0), COLUMN()+(-1), 1)), 2)</f>
        <v>1.26</v>
      </c>
    </row>
    <row r="32" spans="1:10" ht="13.50" thickBot="1" customHeight="1">
      <c r="A32" s="1" t="s">
        <v>74</v>
      </c>
      <c r="B32" s="1"/>
      <c r="C32" s="1"/>
      <c r="D32" s="10" t="s">
        <v>75</v>
      </c>
      <c r="E32" s="1" t="s">
        <v>76</v>
      </c>
      <c r="F32" s="1"/>
      <c r="G32" s="11">
        <v>0.464</v>
      </c>
      <c r="H32" s="11"/>
      <c r="I32" s="12">
        <v>24.5</v>
      </c>
      <c r="J32" s="12">
        <f ca="1">ROUND(INDIRECT(ADDRESS(ROW()+(0), COLUMN()+(-3), 1))*INDIRECT(ADDRESS(ROW()+(0), COLUMN()+(-1), 1)), 2)</f>
        <v>11.37</v>
      </c>
    </row>
    <row r="33" spans="1:10" ht="13.50" thickBot="1" customHeight="1">
      <c r="A33" s="1" t="s">
        <v>77</v>
      </c>
      <c r="B33" s="1"/>
      <c r="C33" s="1"/>
      <c r="D33" s="10" t="s">
        <v>78</v>
      </c>
      <c r="E33" s="1" t="s">
        <v>79</v>
      </c>
      <c r="F33" s="1"/>
      <c r="G33" s="13">
        <v>0.232</v>
      </c>
      <c r="H33" s="13"/>
      <c r="I33" s="14">
        <v>21.75</v>
      </c>
      <c r="J33" s="14">
        <f ca="1">ROUND(INDIRECT(ADDRESS(ROW()+(0), COLUMN()+(-3), 1))*INDIRECT(ADDRESS(ROW()+(0), COLUMN()+(-1), 1)), 2)</f>
        <v>5.05</v>
      </c>
    </row>
    <row r="34" spans="1:10" ht="13.50" thickBot="1" customHeight="1">
      <c r="A34" s="15"/>
      <c r="B34" s="15"/>
      <c r="C34" s="15"/>
      <c r="D34" s="15"/>
      <c r="E34" s="15"/>
      <c r="F34" s="15"/>
      <c r="G34" s="9" t="s">
        <v>80</v>
      </c>
      <c r="H34" s="9"/>
      <c r="I34" s="9"/>
      <c r="J34" s="17">
        <f ca="1">ROUND(SUM(INDIRECT(ADDRESS(ROW()+(-1), COLUMN()+(0), 1)),INDIRECT(ADDRESS(ROW()+(-2), COLUMN()+(0), 1)),INDIRECT(ADDRESS(ROW()+(-3), COLUMN()+(0), 1)),INDIRECT(ADDRESS(ROW()+(-4), COLUMN()+(0), 1)),INDIRECT(ADDRESS(ROW()+(-5), COLUMN()+(0), 1)),INDIRECT(ADDRESS(ROW()+(-6), COLUMN()+(0), 1)),INDIRECT(ADDRESS(ROW()+(-7), COLUMN()+(0), 1)),INDIRECT(ADDRESS(ROW()+(-8), COLUMN()+(0), 1))), 2)</f>
        <v>76.86</v>
      </c>
    </row>
    <row r="35" spans="1:10" ht="13.50" thickBot="1" customHeight="1">
      <c r="A35" s="15">
        <v>3</v>
      </c>
      <c r="B35" s="15"/>
      <c r="C35" s="15"/>
      <c r="D35" s="15"/>
      <c r="E35" s="18" t="s">
        <v>81</v>
      </c>
      <c r="F35" s="18"/>
      <c r="G35" s="18"/>
      <c r="H35" s="18"/>
      <c r="I35" s="15"/>
      <c r="J35" s="15"/>
    </row>
    <row r="36" spans="1:10" ht="13.50" thickBot="1" customHeight="1">
      <c r="A36" s="19"/>
      <c r="B36" s="19"/>
      <c r="C36" s="19"/>
      <c r="D36" s="20" t="s">
        <v>82</v>
      </c>
      <c r="E36" s="19" t="s">
        <v>83</v>
      </c>
      <c r="F36" s="19"/>
      <c r="G36" s="13">
        <v>2</v>
      </c>
      <c r="H36" s="13"/>
      <c r="I36" s="14">
        <f ca="1">ROUND(SUM(INDIRECT(ADDRESS(ROW()+(-2), COLUMN()+(1), 1)),INDIRECT(ADDRESS(ROW()+(-12), COLUMN()+(1), 1))), 2)</f>
        <v>115.99</v>
      </c>
      <c r="J36" s="14">
        <f ca="1">ROUND(INDIRECT(ADDRESS(ROW()+(0), COLUMN()+(-3), 1))*INDIRECT(ADDRESS(ROW()+(0), COLUMN()+(-1), 1))/100, 2)</f>
        <v>2.32</v>
      </c>
    </row>
    <row r="37" spans="1:10" ht="13.50" thickBot="1" customHeight="1">
      <c r="A37" s="21" t="s">
        <v>84</v>
      </c>
      <c r="B37" s="21"/>
      <c r="C37" s="21"/>
      <c r="D37" s="22"/>
      <c r="E37" s="23"/>
      <c r="F37" s="23"/>
      <c r="G37" s="24" t="s">
        <v>85</v>
      </c>
      <c r="H37" s="24"/>
      <c r="I37" s="25"/>
      <c r="J37" s="26">
        <f ca="1">ROUND(SUM(INDIRECT(ADDRESS(ROW()+(-1), COLUMN()+(0), 1)),INDIRECT(ADDRESS(ROW()+(-3), COLUMN()+(0), 1)),INDIRECT(ADDRESS(ROW()+(-13), COLUMN()+(0), 1))), 2)</f>
        <v>118.31</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1.06202e+006</v>
      </c>
      <c r="G41" s="29"/>
      <c r="H41" s="29">
        <v>1.06202e+006</v>
      </c>
      <c r="I41" s="29"/>
      <c r="J41" s="29" t="s">
        <v>91</v>
      </c>
    </row>
    <row r="42" spans="1:10" ht="13.50" thickBot="1" customHeight="1">
      <c r="A42" s="30" t="s">
        <v>92</v>
      </c>
      <c r="B42" s="30"/>
      <c r="C42" s="30"/>
      <c r="D42" s="30"/>
      <c r="E42" s="30"/>
      <c r="F42" s="31"/>
      <c r="G42" s="31"/>
      <c r="H42" s="31"/>
      <c r="I42" s="31"/>
      <c r="J42" s="31"/>
    </row>
    <row r="43" spans="1:10" ht="13.50" thickBot="1" customHeight="1">
      <c r="A43" s="28" t="s">
        <v>93</v>
      </c>
      <c r="B43" s="28"/>
      <c r="C43" s="28"/>
      <c r="D43" s="28"/>
      <c r="E43" s="28"/>
      <c r="F43" s="29">
        <v>162011</v>
      </c>
      <c r="G43" s="29"/>
      <c r="H43" s="29">
        <v>162012</v>
      </c>
      <c r="I43" s="29"/>
      <c r="J43" s="29" t="s">
        <v>94</v>
      </c>
    </row>
    <row r="44" spans="1:10" ht="13.50" thickBot="1" customHeight="1">
      <c r="A44" s="30" t="s">
        <v>95</v>
      </c>
      <c r="B44" s="30"/>
      <c r="C44" s="30"/>
      <c r="D44" s="30"/>
      <c r="E44" s="30"/>
      <c r="F44" s="31"/>
      <c r="G44" s="31"/>
      <c r="H44" s="31"/>
      <c r="I44" s="31"/>
      <c r="J44" s="31"/>
    </row>
    <row r="45" spans="1:10" ht="13.50" thickBot="1" customHeight="1">
      <c r="A45" s="28" t="s">
        <v>96</v>
      </c>
      <c r="B45" s="28"/>
      <c r="C45" s="28"/>
      <c r="D45" s="28"/>
      <c r="E45" s="28"/>
      <c r="F45" s="29">
        <v>1.07202e+006</v>
      </c>
      <c r="G45" s="29"/>
      <c r="H45" s="29">
        <v>1.07202e+006</v>
      </c>
      <c r="I45" s="29"/>
      <c r="J45" s="29" t="s">
        <v>97</v>
      </c>
    </row>
    <row r="46" spans="1:10" ht="24.00" thickBot="1" customHeight="1">
      <c r="A46" s="30" t="s">
        <v>98</v>
      </c>
      <c r="B46" s="30"/>
      <c r="C46" s="30"/>
      <c r="D46" s="30"/>
      <c r="E46" s="30"/>
      <c r="F46" s="31"/>
      <c r="G46" s="31"/>
      <c r="H46" s="31"/>
      <c r="I46" s="31"/>
      <c r="J46" s="31"/>
    </row>
    <row r="47" spans="1:10" ht="13.50" thickBot="1" customHeight="1">
      <c r="A47" s="28" t="s">
        <v>99</v>
      </c>
      <c r="B47" s="28"/>
      <c r="C47" s="28"/>
      <c r="D47" s="28"/>
      <c r="E47" s="28"/>
      <c r="F47" s="29">
        <v>1.07202e+006</v>
      </c>
      <c r="G47" s="29"/>
      <c r="H47" s="29">
        <v>1.07202e+006</v>
      </c>
      <c r="I47" s="29"/>
      <c r="J47" s="29" t="s">
        <v>100</v>
      </c>
    </row>
    <row r="48" spans="1:10" ht="24.00" thickBot="1" customHeight="1">
      <c r="A48" s="30" t="s">
        <v>101</v>
      </c>
      <c r="B48" s="30"/>
      <c r="C48" s="30"/>
      <c r="D48" s="30"/>
      <c r="E48" s="30"/>
      <c r="F48" s="31"/>
      <c r="G48" s="31"/>
      <c r="H48" s="31"/>
      <c r="I48" s="31"/>
      <c r="J48" s="31"/>
    </row>
    <row r="49" spans="1:10" ht="13.50" thickBot="1" customHeight="1">
      <c r="A49" s="28" t="s">
        <v>102</v>
      </c>
      <c r="B49" s="28"/>
      <c r="C49" s="28"/>
      <c r="D49" s="28"/>
      <c r="E49" s="28"/>
      <c r="F49" s="29">
        <v>142013</v>
      </c>
      <c r="G49" s="29"/>
      <c r="H49" s="29">
        <v>172013</v>
      </c>
      <c r="I49" s="29"/>
      <c r="J49" s="29">
        <v>3</v>
      </c>
    </row>
    <row r="50" spans="1:10" ht="13.50" thickBot="1" customHeight="1">
      <c r="A50" s="30" t="s">
        <v>103</v>
      </c>
      <c r="B50" s="30"/>
      <c r="C50" s="30"/>
      <c r="D50" s="30"/>
      <c r="E50" s="30"/>
      <c r="F50" s="31"/>
      <c r="G50" s="31"/>
      <c r="H50" s="31"/>
      <c r="I50" s="31"/>
      <c r="J50" s="31"/>
    </row>
    <row r="51" spans="1:10" ht="13.50" thickBot="1" customHeight="1">
      <c r="A51" s="28" t="s">
        <v>104</v>
      </c>
      <c r="B51" s="28"/>
      <c r="C51" s="28"/>
      <c r="D51" s="28"/>
      <c r="E51" s="28"/>
      <c r="F51" s="29">
        <v>1.10201e+006</v>
      </c>
      <c r="G51" s="29"/>
      <c r="H51" s="29">
        <v>1.10201e+006</v>
      </c>
      <c r="I51" s="29"/>
      <c r="J51" s="29" t="s">
        <v>105</v>
      </c>
    </row>
    <row r="52" spans="1:10" ht="24.00" thickBot="1" customHeight="1">
      <c r="A52" s="30" t="s">
        <v>106</v>
      </c>
      <c r="B52" s="30"/>
      <c r="C52" s="30"/>
      <c r="D52" s="30"/>
      <c r="E52" s="30"/>
      <c r="F52" s="31"/>
      <c r="G52" s="31"/>
      <c r="H52" s="31"/>
      <c r="I52" s="31"/>
      <c r="J52" s="31"/>
    </row>
    <row r="53" spans="1:10" ht="13.50" thickBot="1" customHeight="1">
      <c r="A53" s="28" t="s">
        <v>107</v>
      </c>
      <c r="B53" s="28"/>
      <c r="C53" s="28"/>
      <c r="D53" s="28"/>
      <c r="E53" s="28"/>
      <c r="F53" s="29">
        <v>172013</v>
      </c>
      <c r="G53" s="29"/>
      <c r="H53" s="29">
        <v>172014</v>
      </c>
      <c r="I53" s="29"/>
      <c r="J53" s="29" t="s">
        <v>108</v>
      </c>
    </row>
    <row r="54" spans="1:10" ht="13.50" thickBot="1" customHeight="1">
      <c r="A54" s="30" t="s">
        <v>109</v>
      </c>
      <c r="B54" s="30"/>
      <c r="C54" s="30"/>
      <c r="D54" s="30"/>
      <c r="E54" s="30"/>
      <c r="F54" s="31"/>
      <c r="G54" s="31"/>
      <c r="H54" s="31"/>
      <c r="I54" s="31"/>
      <c r="J54" s="31"/>
    </row>
    <row r="57" spans="1:1" ht="33.75" thickBot="1" customHeight="1">
      <c r="A57" s="1" t="s">
        <v>110</v>
      </c>
      <c r="B57" s="1"/>
      <c r="C57" s="1"/>
      <c r="D57" s="1"/>
      <c r="E57" s="1"/>
      <c r="F57" s="1"/>
      <c r="G57" s="1"/>
      <c r="H57" s="1"/>
      <c r="I57" s="1"/>
      <c r="J57" s="1"/>
    </row>
    <row r="58" spans="1:1" ht="33.75" thickBot="1" customHeight="1">
      <c r="A58" s="1" t="s">
        <v>111</v>
      </c>
      <c r="B58" s="1"/>
      <c r="C58" s="1"/>
      <c r="D58" s="1"/>
      <c r="E58" s="1"/>
      <c r="F58" s="1"/>
      <c r="G58" s="1"/>
      <c r="H58" s="1"/>
      <c r="I58" s="1"/>
      <c r="J58" s="1"/>
    </row>
    <row r="59" spans="1:1" ht="33.75" thickBot="1" customHeight="1">
      <c r="A59" s="1" t="s">
        <v>112</v>
      </c>
      <c r="B59" s="1"/>
      <c r="C59" s="1"/>
      <c r="D59" s="1"/>
      <c r="E59" s="1"/>
      <c r="F59" s="1"/>
      <c r="G59" s="1"/>
      <c r="H59" s="1"/>
      <c r="I59" s="1"/>
      <c r="J59" s="1"/>
    </row>
  </sheetData>
  <mergeCells count="13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I24"/>
    <mergeCell ref="A25:C25"/>
    <mergeCell ref="E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I34"/>
    <mergeCell ref="A35:C35"/>
    <mergeCell ref="E35:H35"/>
    <mergeCell ref="A36:C36"/>
    <mergeCell ref="E36:F36"/>
    <mergeCell ref="G36:H36"/>
    <mergeCell ref="A37:F37"/>
    <mergeCell ref="G37:I37"/>
    <mergeCell ref="A40:E40"/>
    <mergeCell ref="F40:G40"/>
    <mergeCell ref="H40:I40"/>
    <mergeCell ref="A41:E41"/>
    <mergeCell ref="F41:G42"/>
    <mergeCell ref="H41:I42"/>
    <mergeCell ref="J41:J42"/>
    <mergeCell ref="A42:E42"/>
    <mergeCell ref="A43:E43"/>
    <mergeCell ref="F43:G44"/>
    <mergeCell ref="H43:I44"/>
    <mergeCell ref="J43:J44"/>
    <mergeCell ref="A44:E44"/>
    <mergeCell ref="A45:E45"/>
    <mergeCell ref="F45:G46"/>
    <mergeCell ref="H45:I46"/>
    <mergeCell ref="J45:J46"/>
    <mergeCell ref="A46:E46"/>
    <mergeCell ref="A47:E47"/>
    <mergeCell ref="F47:G48"/>
    <mergeCell ref="H47:I48"/>
    <mergeCell ref="J47:J48"/>
    <mergeCell ref="A48:E48"/>
    <mergeCell ref="A49:E49"/>
    <mergeCell ref="F49:G50"/>
    <mergeCell ref="H49:I50"/>
    <mergeCell ref="J49:J50"/>
    <mergeCell ref="A50:E50"/>
    <mergeCell ref="A51:E51"/>
    <mergeCell ref="F51:G52"/>
    <mergeCell ref="H51:I52"/>
    <mergeCell ref="J51:J52"/>
    <mergeCell ref="A52:E52"/>
    <mergeCell ref="A53:E53"/>
    <mergeCell ref="F53:G54"/>
    <mergeCell ref="H53:I54"/>
    <mergeCell ref="J53:J54"/>
    <mergeCell ref="A54:E54"/>
    <mergeCell ref="A57:J57"/>
    <mergeCell ref="A58:J58"/>
    <mergeCell ref="A59:J59"/>
  </mergeCells>
  <pageMargins left="0.147638" right="0.147638" top="0.206693" bottom="0.206693" header="0.0" footer="0.0"/>
  <pageSetup paperSize="9" orientation="portrait"/>
  <rowBreaks count="0" manualBreakCount="0">
    </rowBreaks>
</worksheet>
</file>